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'XII'!$A$1:$R$46</definedName>
  </definedNames>
  <calcPr fullCalcOnLoad="1"/>
</workbook>
</file>

<file path=xl/sharedStrings.xml><?xml version="1.0" encoding="utf-8"?>
<sst xmlns="http://schemas.openxmlformats.org/spreadsheetml/2006/main" count="109" uniqueCount="79">
  <si>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</si>
  <si>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</si>
  <si>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</si>
  <si>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</si>
  <si>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</si>
  <si>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</si>
  <si>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</si>
  <si>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</si>
  <si>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</si>
  <si>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</si>
  <si>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</si>
  <si>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</si>
  <si>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</si>
  <si>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</si>
  <si>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</si>
  <si>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</si>
  <si>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</si>
  <si>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</si>
  <si>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</si>
  <si>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</si>
  <si>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</si>
  <si>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</si>
  <si>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</si>
  <si>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</si>
  <si>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</si>
  <si>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</si>
  <si>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</si>
  <si>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</si>
  <si>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</si>
  <si>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1.1-2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</si>
  <si>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</si>
  <si>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</si>
  <si>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</si>
  <si>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</si>
  <si>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</si>
  <si>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</si>
  <si>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</si>
  <si>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</si>
  <si>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</si>
  <si>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Строительство системы водоснабжения д.Сологубовка и д.Лезье (в том числе проектные работы)</t>
  </si>
  <si>
    <t>Примечание</t>
  </si>
  <si>
    <t>отклонения</t>
  </si>
  <si>
    <t>Капитальный ремонт  фасада многоквартирного жилого дома №100 по Комсомольскому проспекту в г.п. Мга</t>
  </si>
  <si>
    <t>98 9 09 15010</t>
  </si>
  <si>
    <t>78 0 01 15370</t>
  </si>
  <si>
    <t>2.3</t>
  </si>
  <si>
    <t>2.3-1</t>
  </si>
  <si>
    <t>ИТОГО ПО ПРОЧИМ ОБЪЕКТАМ</t>
  </si>
  <si>
    <t>План на 2017 г.</t>
  </si>
  <si>
    <t>План 1 кв.2017 г.</t>
  </si>
  <si>
    <t>Факт 1 кв.2017 г.</t>
  </si>
  <si>
    <t>98 9 09 82060</t>
  </si>
  <si>
    <t>Разработка ПСД на строительство газовой котельной мощностью 600 кВт. в п.Мга в т.ч.</t>
  </si>
  <si>
    <t>98 9 09 82290</t>
  </si>
  <si>
    <t>Разработка ПСД на строительство газовой котельной мощностью 600 кВт. в п.Мга</t>
  </si>
  <si>
    <t>Обследование крыши бани по ул.Пролетарская д.9 для разработки ПСД на строительство газовой котельной мощностью 600 кВт. в п.Мга</t>
  </si>
  <si>
    <t>09 0 02 80730</t>
  </si>
  <si>
    <t>ИТОГО ПО КОММУНАЛЬНОМУ ХОЗЯЙСТВУ</t>
  </si>
  <si>
    <t>КОММУНАЛЬНОЕ ХОЗЯЙСТВО</t>
  </si>
  <si>
    <t>98 9 09 06810</t>
  </si>
  <si>
    <t>634</t>
  </si>
  <si>
    <t>242</t>
  </si>
  <si>
    <t>Осушение канав по адресу: г.п.Мга ул.Мгинской правды, от ул.Железнодорожная до железной дороги около КНС, ул.Железнодорожная в районе ул.Челюскинцев, Советский пр.., от ул.Северная до ул.Шмидта, от ул.Северная до Комсомольского пр.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</si>
  <si>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</si>
  <si>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2.1.3-1</t>
  </si>
  <si>
    <t xml:space="preserve">Капитальный ремонт котла ДКВР 10/13 угольной котельной в пос. Старая Малукса </t>
  </si>
  <si>
    <t>98 9 09 S0160</t>
  </si>
  <si>
    <t>243</t>
  </si>
  <si>
    <t>КУЛЬТУРА</t>
  </si>
  <si>
    <t>0801</t>
  </si>
  <si>
    <t>10 1 01 70350</t>
  </si>
  <si>
    <t>10 1 01 S0350</t>
  </si>
  <si>
    <t>Распределительный газопровод по ул.Пушкинская, ул.Тосненская в г.п. Мга Кировского района в том числе :Изготовление технического паспорта и технического плана</t>
  </si>
  <si>
    <t>исп.56-963 Ладышева Н.В.</t>
  </si>
  <si>
    <t>Ремонт квартиры по адресу  п.Старая Малукса, ул.Новоселов д.33, кв.106. Ремонт комнаты г.п.Мга, ул Спортивная д.13 кв.30</t>
  </si>
  <si>
    <t>Капитальный ремонт зрительного зала, в том числе замена оборудования и зрительскиз кресел МКУК "КДЦ Мга", расположенного по адресу: п.Мга, ул.Спортивная д.4</t>
  </si>
  <si>
    <t>Объявлен электронный аукцион</t>
  </si>
  <si>
    <t>АДРЕСНАЯ ПРОГРАММА
капитального строительства и  капитального ремонта  объектов 
МО Мгинское  городское поселение на 2017 год, финансируемая из средств местного бюджета</t>
  </si>
  <si>
    <t>Глава администрации                                                           С.К.Соколовский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</si>
</sst>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 wrapText="1"/>
    </xf>
    <xf numFmtId="166" fontId="10" fillId="34" borderId="14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166" fontId="10" fillId="34" borderId="17" xfId="0" applyNumberFormat="1" applyFont="1" applyFill="1" applyBorder="1" applyAlignment="1">
      <alignment horizontal="center" wrapText="1"/>
    </xf>
    <xf numFmtId="166" fontId="10" fillId="34" borderId="18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right" vertical="top" wrapText="1"/>
    </xf>
    <xf numFmtId="49" fontId="4" fillId="34" borderId="18" xfId="0" applyNumberFormat="1" applyFont="1" applyFill="1" applyBorder="1" applyAlignment="1">
      <alignment horizontal="left" vertical="top"/>
    </xf>
    <xf numFmtId="166" fontId="4" fillId="34" borderId="19" xfId="0" applyNumberFormat="1" applyFont="1" applyFill="1" applyBorder="1" applyAlignment="1">
      <alignment horizontal="center" wrapText="1"/>
    </xf>
    <xf numFmtId="166" fontId="4" fillId="34" borderId="20" xfId="0" applyNumberFormat="1" applyFont="1" applyFill="1" applyBorder="1" applyAlignment="1">
      <alignment horizontal="center" wrapText="1"/>
    </xf>
    <xf numFmtId="166" fontId="4" fillId="34" borderId="21" xfId="0" applyNumberFormat="1" applyFont="1" applyFill="1" applyBorder="1" applyAlignment="1">
      <alignment horizontal="center" wrapText="1"/>
    </xf>
    <xf numFmtId="166" fontId="4" fillId="34" borderId="22" xfId="0" applyNumberFormat="1" applyFont="1" applyFill="1" applyBorder="1" applyAlignment="1">
      <alignment horizontal="center" wrapText="1"/>
    </xf>
    <xf numFmtId="49" fontId="4" fillId="34" borderId="18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left" wrapText="1"/>
    </xf>
    <xf numFmtId="166" fontId="10" fillId="34" borderId="23" xfId="0" applyNumberFormat="1" applyFont="1" applyFill="1" applyBorder="1" applyAlignment="1">
      <alignment horizontal="center" wrapText="1"/>
    </xf>
    <xf numFmtId="166" fontId="10" fillId="34" borderId="22" xfId="0" applyNumberFormat="1" applyFont="1" applyFill="1" applyBorder="1" applyAlignment="1">
      <alignment horizontal="center" wrapText="1"/>
    </xf>
    <xf numFmtId="166" fontId="10" fillId="34" borderId="21" xfId="0" applyNumberFormat="1" applyFont="1" applyFill="1" applyBorder="1" applyAlignment="1">
      <alignment horizontal="center" wrapText="1"/>
    </xf>
    <xf numFmtId="166" fontId="10" fillId="34" borderId="11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17" fillId="34" borderId="25" xfId="0" applyNumberFormat="1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 wrapText="1"/>
    </xf>
    <xf numFmtId="166" fontId="17" fillId="34" borderId="26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 wrapText="1"/>
    </xf>
    <xf numFmtId="49" fontId="17" fillId="34" borderId="27" xfId="0" applyNumberFormat="1" applyFont="1" applyFill="1" applyBorder="1" applyAlignment="1">
      <alignment horizontal="center" wrapText="1"/>
    </xf>
    <xf numFmtId="49" fontId="3" fillId="34" borderId="28" xfId="0" applyNumberFormat="1" applyFont="1" applyFill="1" applyBorder="1" applyAlignment="1">
      <alignment horizontal="center"/>
    </xf>
    <xf numFmtId="167" fontId="17" fillId="34" borderId="10" xfId="0" applyNumberFormat="1" applyFont="1" applyFill="1" applyBorder="1" applyAlignment="1">
      <alignment horizontal="center" wrapText="1"/>
    </xf>
    <xf numFmtId="166" fontId="17" fillId="34" borderId="10" xfId="0" applyNumberFormat="1" applyFont="1" applyFill="1" applyBorder="1" applyAlignment="1">
      <alignment horizontal="center" wrapText="1"/>
    </xf>
    <xf numFmtId="166" fontId="17" fillId="34" borderId="25" xfId="0" applyNumberFormat="1" applyFont="1" applyFill="1" applyBorder="1" applyAlignment="1">
      <alignment horizontal="center" wrapText="1"/>
    </xf>
    <xf numFmtId="166" fontId="17" fillId="34" borderId="0" xfId="0" applyNumberFormat="1" applyFont="1" applyFill="1" applyBorder="1" applyAlignment="1">
      <alignment horizontal="center" wrapText="1"/>
    </xf>
    <xf numFmtId="166" fontId="3" fillId="34" borderId="25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 wrapText="1"/>
    </xf>
    <xf numFmtId="49" fontId="17" fillId="34" borderId="14" xfId="0" applyNumberFormat="1" applyFont="1" applyFill="1" applyBorder="1" applyAlignment="1">
      <alignment horizontal="center" wrapText="1"/>
    </xf>
    <xf numFmtId="49" fontId="17" fillId="34" borderId="29" xfId="0" applyNumberFormat="1" applyFont="1" applyFill="1" applyBorder="1" applyAlignment="1">
      <alignment horizontal="center" wrapText="1"/>
    </xf>
    <xf numFmtId="49" fontId="3" fillId="34" borderId="30" xfId="0" applyNumberFormat="1" applyFont="1" applyFill="1" applyBorder="1" applyAlignment="1">
      <alignment horizontal="center" wrapText="1"/>
    </xf>
    <xf numFmtId="0" fontId="17" fillId="34" borderId="14" xfId="0" applyNumberFormat="1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 wrapText="1"/>
    </xf>
    <xf numFmtId="166" fontId="3" fillId="34" borderId="29" xfId="0" applyNumberFormat="1" applyFont="1" applyFill="1" applyBorder="1" applyAlignment="1">
      <alignment horizontal="center" wrapText="1"/>
    </xf>
    <xf numFmtId="166" fontId="17" fillId="34" borderId="31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/>
    </xf>
    <xf numFmtId="166" fontId="17" fillId="34" borderId="32" xfId="0" applyNumberFormat="1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left" wrapText="1"/>
    </xf>
    <xf numFmtId="49" fontId="17" fillId="34" borderId="25" xfId="0" applyNumberFormat="1" applyFont="1" applyFill="1" applyBorder="1" applyAlignment="1">
      <alignment horizontal="left" wrapText="1"/>
    </xf>
    <xf numFmtId="49" fontId="17" fillId="34" borderId="33" xfId="0" applyNumberFormat="1" applyFont="1" applyFill="1" applyBorder="1" applyAlignment="1">
      <alignment horizontal="left" wrapText="1"/>
    </xf>
    <xf numFmtId="49" fontId="3" fillId="34" borderId="33" xfId="0" applyNumberFormat="1" applyFont="1" applyFill="1" applyBorder="1" applyAlignment="1">
      <alignment horizontal="center" wrapText="1"/>
    </xf>
    <xf numFmtId="166" fontId="3" fillId="34" borderId="33" xfId="0" applyNumberFormat="1" applyFont="1" applyFill="1" applyBorder="1" applyAlignment="1">
      <alignment horizontal="center" wrapText="1"/>
    </xf>
    <xf numFmtId="166" fontId="17" fillId="34" borderId="34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34" borderId="32" xfId="0" applyNumberFormat="1" applyFont="1" applyFill="1" applyBorder="1" applyAlignment="1">
      <alignment horizontal="center" vertical="center" wrapText="1"/>
    </xf>
    <xf numFmtId="166" fontId="4" fillId="34" borderId="35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/>
    </xf>
    <xf numFmtId="166" fontId="4" fillId="34" borderId="18" xfId="0" applyNumberFormat="1" applyFont="1" applyFill="1" applyBorder="1" applyAlignment="1">
      <alignment horizontal="center" vertical="center" wrapText="1"/>
    </xf>
    <xf numFmtId="167" fontId="17" fillId="34" borderId="25" xfId="0" applyNumberFormat="1" applyFont="1" applyFill="1" applyBorder="1" applyAlignment="1">
      <alignment horizontal="center" wrapText="1"/>
    </xf>
    <xf numFmtId="166" fontId="17" fillId="34" borderId="37" xfId="0" applyNumberFormat="1" applyFont="1" applyFill="1" applyBorder="1" applyAlignment="1">
      <alignment horizontal="center" wrapText="1"/>
    </xf>
    <xf numFmtId="167" fontId="10" fillId="34" borderId="38" xfId="0" applyNumberFormat="1" applyFont="1" applyFill="1" applyBorder="1" applyAlignment="1">
      <alignment horizontal="center" wrapText="1"/>
    </xf>
    <xf numFmtId="166" fontId="10" fillId="34" borderId="39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/>
    </xf>
    <xf numFmtId="49" fontId="9" fillId="34" borderId="25" xfId="0" applyNumberFormat="1" applyFont="1" applyFill="1" applyBorder="1" applyAlignment="1">
      <alignment horizontal="left" wrapText="1"/>
    </xf>
    <xf numFmtId="49" fontId="3" fillId="34" borderId="25" xfId="0" applyNumberFormat="1" applyFont="1" applyFill="1" applyBorder="1" applyAlignment="1">
      <alignment horizontal="center" wrapText="1"/>
    </xf>
    <xf numFmtId="49" fontId="3" fillId="34" borderId="25" xfId="0" applyNumberFormat="1" applyFont="1" applyFill="1" applyBorder="1" applyAlignment="1">
      <alignment horizontal="center" wrapText="1"/>
    </xf>
    <xf numFmtId="167" fontId="17" fillId="34" borderId="40" xfId="0" applyNumberFormat="1" applyFont="1" applyFill="1" applyBorder="1" applyAlignment="1">
      <alignment horizontal="center" wrapText="1"/>
    </xf>
    <xf numFmtId="166" fontId="17" fillId="34" borderId="40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/>
    </xf>
    <xf numFmtId="49" fontId="3" fillId="34" borderId="28" xfId="0" applyNumberFormat="1" applyFont="1" applyFill="1" applyBorder="1" applyAlignment="1">
      <alignment horizontal="center"/>
    </xf>
    <xf numFmtId="49" fontId="3" fillId="34" borderId="41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/>
    </xf>
    <xf numFmtId="49" fontId="15" fillId="34" borderId="41" xfId="0" applyNumberFormat="1" applyFont="1" applyFill="1" applyBorder="1" applyAlignment="1">
      <alignment horizontal="center" vertical="center" wrapText="1"/>
    </xf>
    <xf numFmtId="49" fontId="4" fillId="34" borderId="42" xfId="0" applyNumberFormat="1" applyFont="1" applyFill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167" fontId="11" fillId="34" borderId="22" xfId="0" applyNumberFormat="1" applyFont="1" applyFill="1" applyBorder="1" applyAlignment="1">
      <alignment horizontal="center" wrapText="1"/>
    </xf>
    <xf numFmtId="49" fontId="4" fillId="34" borderId="43" xfId="0" applyNumberFormat="1" applyFont="1" applyFill="1" applyBorder="1" applyAlignment="1">
      <alignment horizontal="center"/>
    </xf>
    <xf numFmtId="166" fontId="10" fillId="34" borderId="44" xfId="0" applyNumberFormat="1" applyFont="1" applyFill="1" applyBorder="1" applyAlignment="1">
      <alignment horizontal="center" wrapText="1"/>
    </xf>
    <xf numFmtId="166" fontId="10" fillId="34" borderId="45" xfId="0" applyNumberFormat="1" applyFont="1" applyFill="1" applyBorder="1" applyAlignment="1">
      <alignment horizontal="center" wrapText="1"/>
    </xf>
    <xf numFmtId="49" fontId="15" fillId="34" borderId="46" xfId="0" applyNumberFormat="1" applyFont="1" applyFill="1" applyBorder="1" applyAlignment="1">
      <alignment horizontal="center" vertical="center" wrapText="1"/>
    </xf>
    <xf numFmtId="166" fontId="10" fillId="34" borderId="47" xfId="0" applyNumberFormat="1" applyFont="1" applyFill="1" applyBorder="1" applyAlignment="1">
      <alignment horizontal="center" wrapText="1"/>
    </xf>
    <xf numFmtId="166" fontId="10" fillId="34" borderId="48" xfId="0" applyNumberFormat="1" applyFont="1" applyFill="1" applyBorder="1" applyAlignment="1">
      <alignment horizontal="center" wrapText="1"/>
    </xf>
    <xf numFmtId="166" fontId="10" fillId="34" borderId="25" xfId="0" applyNumberFormat="1" applyFont="1" applyFill="1" applyBorder="1" applyAlignment="1">
      <alignment horizontal="center" wrapText="1"/>
    </xf>
    <xf numFmtId="166" fontId="19" fillId="34" borderId="10" xfId="0" applyNumberFormat="1" applyFont="1" applyFill="1" applyBorder="1" applyAlignment="1">
      <alignment horizontal="center" wrapText="1"/>
    </xf>
    <xf numFmtId="166" fontId="10" fillId="34" borderId="49" xfId="0" applyNumberFormat="1" applyFont="1" applyFill="1" applyBorder="1" applyAlignment="1">
      <alignment horizontal="center" wrapText="1"/>
    </xf>
    <xf numFmtId="166" fontId="19" fillId="34" borderId="25" xfId="0" applyNumberFormat="1" applyFont="1" applyFill="1" applyBorder="1" applyAlignment="1">
      <alignment horizontal="center" wrapText="1"/>
    </xf>
    <xf numFmtId="0" fontId="8" fillId="34" borderId="36" xfId="0" applyFont="1" applyFill="1" applyBorder="1" applyAlignment="1">
      <alignment wrapText="1"/>
    </xf>
    <xf numFmtId="0" fontId="7" fillId="34" borderId="36" xfId="0" applyFont="1" applyFill="1" applyBorder="1" applyAlignment="1">
      <alignment wrapText="1"/>
    </xf>
    <xf numFmtId="0" fontId="12" fillId="34" borderId="36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166" fontId="3" fillId="34" borderId="50" xfId="0" applyNumberFormat="1" applyFont="1" applyFill="1" applyBorder="1" applyAlignment="1">
      <alignment horizontal="center"/>
    </xf>
    <xf numFmtId="0" fontId="3" fillId="34" borderId="51" xfId="0" applyFont="1" applyFill="1" applyBorder="1" applyAlignment="1">
      <alignment/>
    </xf>
    <xf numFmtId="166" fontId="3" fillId="34" borderId="52" xfId="0" applyNumberFormat="1" applyFont="1" applyFill="1" applyBorder="1" applyAlignment="1">
      <alignment horizontal="center"/>
    </xf>
    <xf numFmtId="0" fontId="12" fillId="34" borderId="50" xfId="0" applyFont="1" applyFill="1" applyBorder="1" applyAlignment="1">
      <alignment/>
    </xf>
    <xf numFmtId="49" fontId="3" fillId="34" borderId="16" xfId="0" applyNumberFormat="1" applyFont="1" applyFill="1" applyBorder="1" applyAlignment="1">
      <alignment horizontal="center"/>
    </xf>
    <xf numFmtId="0" fontId="12" fillId="34" borderId="53" xfId="0" applyFont="1" applyFill="1" applyBorder="1" applyAlignment="1">
      <alignment/>
    </xf>
    <xf numFmtId="166" fontId="19" fillId="34" borderId="50" xfId="0" applyNumberFormat="1" applyFont="1" applyFill="1" applyBorder="1" applyAlignment="1">
      <alignment horizontal="center" wrapText="1"/>
    </xf>
    <xf numFmtId="166" fontId="19" fillId="34" borderId="52" xfId="0" applyNumberFormat="1" applyFont="1" applyFill="1" applyBorder="1" applyAlignment="1">
      <alignment horizontal="center" wrapText="1"/>
    </xf>
    <xf numFmtId="166" fontId="10" fillId="34" borderId="20" xfId="0" applyNumberFormat="1" applyFont="1" applyFill="1" applyBorder="1" applyAlignment="1">
      <alignment horizontal="center" wrapText="1"/>
    </xf>
    <xf numFmtId="166" fontId="4" fillId="34" borderId="18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vertical="top" wrapText="1"/>
    </xf>
    <xf numFmtId="49" fontId="6" fillId="34" borderId="25" xfId="0" applyNumberFormat="1" applyFont="1" applyFill="1" applyBorder="1" applyAlignment="1">
      <alignment horizontal="left" wrapText="1"/>
    </xf>
    <xf numFmtId="49" fontId="6" fillId="34" borderId="44" xfId="0" applyNumberFormat="1" applyFont="1" applyFill="1" applyBorder="1" applyAlignment="1">
      <alignment horizontal="left" wrapText="1"/>
    </xf>
    <xf numFmtId="49" fontId="18" fillId="34" borderId="54" xfId="0" applyNumberFormat="1" applyFont="1" applyFill="1" applyBorder="1" applyAlignment="1">
      <alignment horizontal="center" wrapText="1"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3" fillId="34" borderId="56" xfId="0" applyNumberFormat="1" applyFont="1" applyFill="1" applyBorder="1" applyAlignment="1">
      <alignment horizontal="center" vertical="center" wrapText="1"/>
    </xf>
    <xf numFmtId="0" fontId="3" fillId="34" borderId="56" xfId="0" applyNumberFormat="1" applyFont="1" applyFill="1" applyBorder="1" applyAlignment="1">
      <alignment/>
    </xf>
    <xf numFmtId="4" fontId="3" fillId="34" borderId="56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4" fillId="34" borderId="57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0" fillId="34" borderId="58" xfId="0" applyFill="1" applyBorder="1" applyAlignment="1">
      <alignment wrapText="1"/>
    </xf>
    <xf numFmtId="49" fontId="13" fillId="34" borderId="59" xfId="0" applyNumberFormat="1" applyFont="1" applyFill="1" applyBorder="1" applyAlignment="1">
      <alignment horizontal="center" wrapText="1"/>
    </xf>
    <xf numFmtId="49" fontId="13" fillId="34" borderId="32" xfId="0" applyNumberFormat="1" applyFont="1" applyFill="1" applyBorder="1" applyAlignment="1">
      <alignment horizontal="center" wrapText="1"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49" fontId="4" fillId="34" borderId="6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0" fillId="34" borderId="61" xfId="0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50" xfId="0" applyFill="1" applyBorder="1" applyAlignment="1">
      <alignment/>
    </xf>
    <xf numFmtId="49" fontId="10" fillId="34" borderId="10" xfId="0" applyNumberFormat="1" applyFont="1" applyFill="1" applyBorder="1" applyAlignment="1">
      <alignment horizontal="left" wrapText="1"/>
    </xf>
    <xf numFmtId="49" fontId="11" fillId="34" borderId="1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Alignment="1">
      <alignment horizontal="center" vertical="top"/>
    </xf>
    <xf numFmtId="49" fontId="3" fillId="34" borderId="62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" fontId="3" fillId="34" borderId="63" xfId="0" applyNumberFormat="1" applyFont="1" applyFill="1" applyBorder="1" applyAlignment="1">
      <alignment horizontal="center" vertical="center" wrapText="1"/>
    </xf>
    <xf numFmtId="4" fontId="3" fillId="34" borderId="64" xfId="0" applyNumberFormat="1" applyFont="1" applyFill="1" applyBorder="1" applyAlignment="1">
      <alignment horizontal="center" vertical="center" wrapText="1"/>
    </xf>
    <xf numFmtId="4" fontId="3" fillId="34" borderId="54" xfId="0" applyNumberFormat="1" applyFont="1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left" wrapText="1"/>
    </xf>
    <xf numFmtId="4" fontId="3" fillId="34" borderId="66" xfId="0" applyNumberFormat="1" applyFont="1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49" fontId="14" fillId="34" borderId="67" xfId="0" applyNumberFormat="1" applyFont="1" applyFill="1" applyBorder="1" applyAlignment="1">
      <alignment horizontal="center" wrapText="1"/>
    </xf>
    <xf numFmtId="49" fontId="14" fillId="34" borderId="32" xfId="0" applyNumberFormat="1" applyFont="1" applyFill="1" applyBorder="1" applyAlignment="1">
      <alignment horizontal="center" wrapText="1"/>
    </xf>
    <xf numFmtId="0" fontId="0" fillId="34" borderId="32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49" fontId="11" fillId="34" borderId="68" xfId="0" applyNumberFormat="1" applyFont="1" applyFill="1" applyBorder="1" applyAlignment="1">
      <alignment horizontal="left" wrapText="1"/>
    </xf>
    <xf numFmtId="49" fontId="11" fillId="34" borderId="45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49" fontId="11" fillId="34" borderId="43" xfId="0" applyNumberFormat="1" applyFont="1" applyFill="1" applyBorder="1" applyAlignment="1">
      <alignment horizontal="left" wrapText="1"/>
    </xf>
    <xf numFmtId="49" fontId="3" fillId="34" borderId="69" xfId="0" applyNumberFormat="1" applyFont="1" applyFill="1" applyBorder="1" applyAlignment="1">
      <alignment horizontal="center" vertical="center" wrapText="1"/>
    </xf>
    <xf numFmtId="49" fontId="3" fillId="34" borderId="70" xfId="0" applyNumberFormat="1" applyFont="1" applyFill="1" applyBorder="1" applyAlignment="1">
      <alignment horizontal="center" vertical="center" wrapText="1"/>
    </xf>
    <xf numFmtId="49" fontId="14" fillId="34" borderId="57" xfId="0" applyNumberFormat="1" applyFont="1" applyFill="1" applyBorder="1" applyAlignment="1">
      <alignment horizontal="center" vertical="top" wrapText="1"/>
    </xf>
    <xf numFmtId="49" fontId="14" fillId="34" borderId="17" xfId="0" applyNumberFormat="1" applyFont="1" applyFill="1" applyBorder="1" applyAlignment="1">
      <alignment horizontal="center" vertical="top" wrapText="1"/>
    </xf>
    <xf numFmtId="49" fontId="14" fillId="34" borderId="71" xfId="0" applyNumberFormat="1" applyFont="1" applyFill="1" applyBorder="1" applyAlignment="1">
      <alignment horizontal="center" vertical="top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0" xfId="0" applyNumberFormat="1" applyFont="1" applyFill="1" applyBorder="1" applyAlignment="1">
      <alignment horizontal="left" wrapText="1"/>
    </xf>
    <xf numFmtId="49" fontId="10" fillId="34" borderId="68" xfId="0" applyNumberFormat="1" applyFont="1" applyFill="1" applyBorder="1" applyAlignment="1">
      <alignment horizontal="left" wrapText="1"/>
    </xf>
    <xf numFmtId="49" fontId="10" fillId="34" borderId="45" xfId="0" applyNumberFormat="1" applyFont="1" applyFill="1" applyBorder="1" applyAlignment="1">
      <alignment horizontal="left" wrapText="1"/>
    </xf>
    <xf numFmtId="49" fontId="10" fillId="34" borderId="72" xfId="0" applyNumberFormat="1" applyFont="1" applyFill="1" applyBorder="1" applyAlignment="1">
      <alignment horizontal="left" wrapText="1"/>
    </xf>
    <xf numFmtId="0" fontId="55" fillId="34" borderId="28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49" fontId="16" fillId="34" borderId="0" xfId="0" applyNumberFormat="1" applyFont="1" applyFill="1" applyAlignment="1">
      <alignment horizontal="center" vertical="top" wrapText="1"/>
    </xf>
    <xf numFmtId="49" fontId="37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3">
      <selection activeCell="Q37" sqref="Q37"/>
    </sheetView>
  </sheetViews>
  <sheetFormatPr defaultColWidth="9.00390625" defaultRowHeight="12.75"/>
  <cols>
    <col min="1" max="1" width="7.00390625" style="4" customWidth="1"/>
    <col min="2" max="2" width="53.625" style="5" customWidth="1"/>
    <col min="3" max="3" width="9.00390625" style="6" customWidth="1"/>
    <col min="4" max="4" width="11.25390625" style="6" customWidth="1"/>
    <col min="5" max="5" width="8.00390625" style="6" customWidth="1"/>
    <col min="6" max="6" width="8.75390625" style="6" customWidth="1"/>
    <col min="7" max="7" width="9.25390625" style="6" customWidth="1"/>
    <col min="8" max="8" width="8.75390625" style="6" customWidth="1"/>
    <col min="9" max="9" width="9.375" style="7" customWidth="1"/>
    <col min="10" max="11" width="8.375" style="7" customWidth="1"/>
    <col min="12" max="12" width="10.00390625" style="7" customWidth="1"/>
    <col min="13" max="14" width="9.125" style="1" customWidth="1"/>
    <col min="15" max="15" width="10.125" style="1" customWidth="1"/>
    <col min="16" max="16" width="9.875" style="1" customWidth="1"/>
    <col min="17" max="17" width="16.625" style="1" customWidth="1"/>
    <col min="18" max="16384" width="9.125" style="1" customWidth="1"/>
  </cols>
  <sheetData>
    <row r="1" spans="1:17" ht="8.25" customHeight="1">
      <c r="A1" s="181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8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8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18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2" customHeight="1" thickBot="1">
      <c r="A6" s="17"/>
      <c r="B6" s="18"/>
      <c r="C6" s="19"/>
      <c r="D6" s="19"/>
      <c r="E6" s="19"/>
      <c r="F6" s="19"/>
      <c r="G6" s="19"/>
      <c r="H6" s="19"/>
      <c r="J6" s="22"/>
      <c r="K6" s="22"/>
      <c r="L6" s="22"/>
      <c r="M6" s="22"/>
      <c r="N6" s="16"/>
      <c r="O6" s="121" t="s">
        <v>0</v>
      </c>
      <c r="P6" s="16"/>
      <c r="Q6" s="16"/>
    </row>
    <row r="7" spans="1:17" ht="21.75" customHeight="1" thickBot="1">
      <c r="A7" s="168" t="s">
        <v>1</v>
      </c>
      <c r="B7" s="149" t="s">
        <v>30</v>
      </c>
      <c r="C7" s="149" t="s">
        <v>2</v>
      </c>
      <c r="D7" s="149" t="s">
        <v>3</v>
      </c>
      <c r="E7" s="149" t="s">
        <v>4</v>
      </c>
      <c r="F7" s="149" t="s">
        <v>19</v>
      </c>
      <c r="G7" s="151" t="s">
        <v>48</v>
      </c>
      <c r="H7" s="152"/>
      <c r="I7" s="153" t="s">
        <v>28</v>
      </c>
      <c r="J7" s="127" t="s">
        <v>49</v>
      </c>
      <c r="K7" s="128"/>
      <c r="L7" s="129" t="s">
        <v>28</v>
      </c>
      <c r="M7" s="127" t="s">
        <v>50</v>
      </c>
      <c r="N7" s="128"/>
      <c r="O7" s="129" t="s">
        <v>28</v>
      </c>
      <c r="P7" s="157" t="s">
        <v>41</v>
      </c>
      <c r="Q7" s="155" t="s">
        <v>40</v>
      </c>
    </row>
    <row r="8" spans="1:17" ht="12" customHeight="1" thickBot="1" thickTop="1">
      <c r="A8" s="169"/>
      <c r="B8" s="150"/>
      <c r="C8" s="150"/>
      <c r="D8" s="150"/>
      <c r="E8" s="150"/>
      <c r="F8" s="150"/>
      <c r="G8" s="35" t="s">
        <v>23</v>
      </c>
      <c r="H8" s="14" t="s">
        <v>5</v>
      </c>
      <c r="I8" s="154"/>
      <c r="J8" s="8" t="s">
        <v>23</v>
      </c>
      <c r="K8" s="34" t="s">
        <v>5</v>
      </c>
      <c r="L8" s="130"/>
      <c r="M8" s="8" t="s">
        <v>23</v>
      </c>
      <c r="N8" s="34" t="s">
        <v>5</v>
      </c>
      <c r="O8" s="130"/>
      <c r="P8" s="158"/>
      <c r="Q8" s="155"/>
    </row>
    <row r="9" spans="1:17" ht="16.5" thickTop="1">
      <c r="A9" s="15" t="s">
        <v>17</v>
      </c>
      <c r="B9" s="131" t="s">
        <v>6</v>
      </c>
      <c r="C9" s="132"/>
      <c r="D9" s="132"/>
      <c r="E9" s="132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4"/>
      <c r="Q9" s="76"/>
    </row>
    <row r="10" spans="1:17" ht="13.5">
      <c r="A10" s="15" t="s">
        <v>11</v>
      </c>
      <c r="B10" s="135" t="s">
        <v>58</v>
      </c>
      <c r="C10" s="136"/>
      <c r="D10" s="136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76"/>
    </row>
    <row r="11" spans="1:17" ht="24.75" customHeight="1">
      <c r="A11" s="52" t="s">
        <v>18</v>
      </c>
      <c r="B11" s="58" t="s">
        <v>39</v>
      </c>
      <c r="C11" s="59" t="s">
        <v>8</v>
      </c>
      <c r="D11" s="59" t="s">
        <v>51</v>
      </c>
      <c r="E11" s="59" t="s">
        <v>31</v>
      </c>
      <c r="F11" s="59" t="s">
        <v>22</v>
      </c>
      <c r="G11" s="60">
        <v>0</v>
      </c>
      <c r="H11" s="60">
        <v>251.6</v>
      </c>
      <c r="I11" s="61">
        <f>G11+H11</f>
        <v>251.6</v>
      </c>
      <c r="J11" s="47">
        <v>0</v>
      </c>
      <c r="K11" s="61">
        <v>0</v>
      </c>
      <c r="L11" s="47">
        <f>J11+K11</f>
        <v>0</v>
      </c>
      <c r="M11" s="62">
        <v>0</v>
      </c>
      <c r="N11" s="38">
        <f>N12+N15</f>
        <v>0</v>
      </c>
      <c r="O11" s="62">
        <f>N11+M11</f>
        <v>0</v>
      </c>
      <c r="P11" s="111">
        <f aca="true" t="shared" si="0" ref="P11:P19">L11-O11</f>
        <v>0</v>
      </c>
      <c r="Q11" s="107"/>
    </row>
    <row r="12" spans="1:17" ht="24" customHeight="1">
      <c r="A12" s="88" t="s">
        <v>29</v>
      </c>
      <c r="B12" s="36" t="s">
        <v>52</v>
      </c>
      <c r="C12" s="37" t="s">
        <v>8</v>
      </c>
      <c r="D12" s="37" t="s">
        <v>53</v>
      </c>
      <c r="E12" s="37" t="s">
        <v>31</v>
      </c>
      <c r="F12" s="37" t="s">
        <v>24</v>
      </c>
      <c r="G12" s="38">
        <v>0</v>
      </c>
      <c r="H12" s="38">
        <v>68</v>
      </c>
      <c r="I12" s="39">
        <f>SUM(G12:H12)</f>
        <v>68</v>
      </c>
      <c r="J12" s="47">
        <v>0</v>
      </c>
      <c r="K12" s="61">
        <v>0</v>
      </c>
      <c r="L12" s="47">
        <f>J12+K12</f>
        <v>0</v>
      </c>
      <c r="M12" s="62">
        <v>0</v>
      </c>
      <c r="N12" s="38">
        <f>N15+N16</f>
        <v>0</v>
      </c>
      <c r="O12" s="63">
        <f>M12+N12</f>
        <v>0</v>
      </c>
      <c r="P12" s="111">
        <f t="shared" si="0"/>
        <v>0</v>
      </c>
      <c r="Q12" s="76"/>
    </row>
    <row r="13" spans="1:17" ht="24" customHeight="1">
      <c r="A13" s="88"/>
      <c r="B13" s="36" t="s">
        <v>54</v>
      </c>
      <c r="C13" s="37" t="s">
        <v>8</v>
      </c>
      <c r="D13" s="37" t="s">
        <v>53</v>
      </c>
      <c r="E13" s="37" t="s">
        <v>31</v>
      </c>
      <c r="F13" s="37" t="s">
        <v>24</v>
      </c>
      <c r="G13" s="38">
        <v>0</v>
      </c>
      <c r="H13" s="38">
        <v>0</v>
      </c>
      <c r="I13" s="63">
        <v>0</v>
      </c>
      <c r="J13" s="47">
        <v>0</v>
      </c>
      <c r="K13" s="47">
        <v>0</v>
      </c>
      <c r="L13" s="47">
        <v>0</v>
      </c>
      <c r="M13" s="62">
        <v>0</v>
      </c>
      <c r="N13" s="38">
        <v>0</v>
      </c>
      <c r="O13" s="47">
        <v>0</v>
      </c>
      <c r="P13" s="111">
        <v>0</v>
      </c>
      <c r="Q13" s="107"/>
    </row>
    <row r="14" spans="1:17" ht="24" customHeight="1">
      <c r="A14" s="88"/>
      <c r="B14" s="36" t="s">
        <v>55</v>
      </c>
      <c r="C14" s="37" t="s">
        <v>8</v>
      </c>
      <c r="D14" s="37" t="s">
        <v>53</v>
      </c>
      <c r="E14" s="37" t="s">
        <v>31</v>
      </c>
      <c r="F14" s="37" t="s">
        <v>24</v>
      </c>
      <c r="G14" s="38">
        <v>0</v>
      </c>
      <c r="H14" s="38">
        <v>68</v>
      </c>
      <c r="I14" s="39">
        <f>SUM(G14:H14)</f>
        <v>68</v>
      </c>
      <c r="J14" s="47">
        <v>0</v>
      </c>
      <c r="K14" s="61">
        <v>0</v>
      </c>
      <c r="L14" s="47">
        <f>J14+K14</f>
        <v>0</v>
      </c>
      <c r="M14" s="62">
        <v>0</v>
      </c>
      <c r="N14" s="38">
        <f>N17+N18</f>
        <v>0</v>
      </c>
      <c r="O14" s="63">
        <f>M14+N14</f>
        <v>0</v>
      </c>
      <c r="P14" s="111">
        <f>L14-O14</f>
        <v>0</v>
      </c>
      <c r="Q14" s="107"/>
    </row>
    <row r="15" spans="1:17" ht="38.25" customHeight="1" thickBot="1">
      <c r="A15" s="112"/>
      <c r="B15" s="64" t="s">
        <v>72</v>
      </c>
      <c r="C15" s="37" t="s">
        <v>8</v>
      </c>
      <c r="D15" s="37" t="s">
        <v>56</v>
      </c>
      <c r="E15" s="37" t="s">
        <v>31</v>
      </c>
      <c r="F15" s="37" t="s">
        <v>24</v>
      </c>
      <c r="G15" s="38">
        <v>0</v>
      </c>
      <c r="H15" s="38">
        <v>35</v>
      </c>
      <c r="I15" s="39">
        <f>SUM(G15:H15)</f>
        <v>35</v>
      </c>
      <c r="J15" s="47">
        <v>0</v>
      </c>
      <c r="K15" s="38">
        <v>0</v>
      </c>
      <c r="L15" s="63">
        <f>J15+K15</f>
        <v>0</v>
      </c>
      <c r="M15" s="62">
        <f>SUM(M16:M17)</f>
        <v>0</v>
      </c>
      <c r="N15" s="38">
        <f>N16+N17</f>
        <v>0</v>
      </c>
      <c r="O15" s="63">
        <f>M15+N15</f>
        <v>0</v>
      </c>
      <c r="P15" s="111">
        <f t="shared" si="0"/>
        <v>0</v>
      </c>
      <c r="Q15" s="107"/>
    </row>
    <row r="16" spans="1:17" ht="0.75" customHeight="1" hidden="1" thickBot="1">
      <c r="A16" s="89"/>
      <c r="B16" s="65"/>
      <c r="C16" s="59"/>
      <c r="D16" s="59"/>
      <c r="E16" s="59"/>
      <c r="F16" s="59"/>
      <c r="G16" s="60"/>
      <c r="H16" s="60"/>
      <c r="I16" s="61"/>
      <c r="J16" s="47"/>
      <c r="K16" s="38"/>
      <c r="L16" s="63"/>
      <c r="M16" s="62"/>
      <c r="N16" s="62"/>
      <c r="O16" s="62"/>
      <c r="P16" s="111"/>
      <c r="Q16" s="107"/>
    </row>
    <row r="17" spans="1:17" ht="13.5" hidden="1" thickBot="1">
      <c r="A17" s="90"/>
      <c r="B17" s="66"/>
      <c r="C17" s="67"/>
      <c r="D17" s="67"/>
      <c r="E17" s="67"/>
      <c r="F17" s="67"/>
      <c r="G17" s="68"/>
      <c r="H17" s="68"/>
      <c r="I17" s="69"/>
      <c r="J17" s="47"/>
      <c r="K17" s="38"/>
      <c r="L17" s="63"/>
      <c r="M17" s="62"/>
      <c r="N17" s="62"/>
      <c r="O17" s="62"/>
      <c r="P17" s="111"/>
      <c r="Q17" s="107"/>
    </row>
    <row r="18" spans="1:17" ht="15" customHeight="1" thickBot="1">
      <c r="A18" s="91"/>
      <c r="B18" s="70" t="s">
        <v>57</v>
      </c>
      <c r="C18" s="8"/>
      <c r="D18" s="71"/>
      <c r="E18" s="72"/>
      <c r="F18" s="8"/>
      <c r="G18" s="73">
        <f>G15</f>
        <v>0</v>
      </c>
      <c r="H18" s="73">
        <f>H11+H15+H12</f>
        <v>354.6</v>
      </c>
      <c r="I18" s="74">
        <f>H18+G18</f>
        <v>354.6</v>
      </c>
      <c r="J18" s="73">
        <f>J11+J15</f>
        <v>0</v>
      </c>
      <c r="K18" s="73">
        <f>K11+K15</f>
        <v>0</v>
      </c>
      <c r="L18" s="74">
        <f>K18+J18</f>
        <v>0</v>
      </c>
      <c r="M18" s="73">
        <f>M15</f>
        <v>0</v>
      </c>
      <c r="N18" s="73">
        <f>N11+N15</f>
        <v>0</v>
      </c>
      <c r="O18" s="74">
        <f>N18+M18</f>
        <v>0</v>
      </c>
      <c r="P18" s="75">
        <f t="shared" si="0"/>
        <v>0</v>
      </c>
      <c r="Q18" s="76"/>
    </row>
    <row r="19" spans="1:17" ht="16.5" thickBot="1">
      <c r="A19" s="92"/>
      <c r="B19" s="156" t="s">
        <v>9</v>
      </c>
      <c r="C19" s="156"/>
      <c r="D19" s="156"/>
      <c r="E19" s="156"/>
      <c r="F19" s="156"/>
      <c r="G19" s="31">
        <f>G18</f>
        <v>0</v>
      </c>
      <c r="H19" s="31">
        <f>H18</f>
        <v>354.6</v>
      </c>
      <c r="I19" s="32">
        <f>G19+H19</f>
        <v>354.6</v>
      </c>
      <c r="J19" s="31">
        <f>J18</f>
        <v>0</v>
      </c>
      <c r="K19" s="31">
        <f>K18</f>
        <v>0</v>
      </c>
      <c r="L19" s="31">
        <f>L18</f>
        <v>0</v>
      </c>
      <c r="M19" s="31">
        <f>M18</f>
        <v>0</v>
      </c>
      <c r="N19" s="31">
        <f>N18</f>
        <v>0</v>
      </c>
      <c r="O19" s="32">
        <f>M19+N19</f>
        <v>0</v>
      </c>
      <c r="P19" s="77">
        <f t="shared" si="0"/>
        <v>0</v>
      </c>
      <c r="Q19" s="76"/>
    </row>
    <row r="20" spans="1:17" ht="14.25" customHeight="1" thickBot="1">
      <c r="A20" s="93" t="s">
        <v>20</v>
      </c>
      <c r="B20" s="139" t="s">
        <v>10</v>
      </c>
      <c r="C20" s="140"/>
      <c r="D20" s="140"/>
      <c r="E20" s="140"/>
      <c r="F20" s="140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76"/>
    </row>
    <row r="21" spans="1:17" ht="15" thickBot="1">
      <c r="A21" s="9" t="s">
        <v>7</v>
      </c>
      <c r="B21" s="143" t="s">
        <v>33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76"/>
    </row>
    <row r="22" spans="1:17" ht="15">
      <c r="A22" s="10" t="s">
        <v>34</v>
      </c>
      <c r="B22" s="159" t="s">
        <v>25</v>
      </c>
      <c r="C22" s="160"/>
      <c r="D22" s="160"/>
      <c r="E22" s="160"/>
      <c r="F22" s="160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76"/>
    </row>
    <row r="23" spans="1:17" ht="36" customHeight="1">
      <c r="A23" s="88" t="s">
        <v>35</v>
      </c>
      <c r="B23" s="40" t="s">
        <v>74</v>
      </c>
      <c r="C23" s="37" t="s">
        <v>26</v>
      </c>
      <c r="D23" s="41" t="s">
        <v>43</v>
      </c>
      <c r="E23" s="37" t="s">
        <v>32</v>
      </c>
      <c r="F23" s="37" t="s">
        <v>12</v>
      </c>
      <c r="G23" s="46">
        <v>0</v>
      </c>
      <c r="H23" s="47">
        <v>300</v>
      </c>
      <c r="I23" s="47">
        <f>G23+H23</f>
        <v>300</v>
      </c>
      <c r="J23" s="47">
        <v>0</v>
      </c>
      <c r="K23" s="47">
        <v>0</v>
      </c>
      <c r="L23" s="63">
        <f>J23+K23</f>
        <v>0</v>
      </c>
      <c r="M23" s="47">
        <v>0</v>
      </c>
      <c r="N23" s="62">
        <v>0</v>
      </c>
      <c r="O23" s="62">
        <f>N23+M23</f>
        <v>0</v>
      </c>
      <c r="P23" s="111">
        <f>L23-O23</f>
        <v>0</v>
      </c>
      <c r="Q23" s="108"/>
    </row>
    <row r="24" spans="1:17" ht="26.25" customHeight="1" thickBot="1">
      <c r="A24" s="88" t="s">
        <v>36</v>
      </c>
      <c r="B24" s="42" t="s">
        <v>42</v>
      </c>
      <c r="C24" s="43" t="s">
        <v>26</v>
      </c>
      <c r="D24" s="44" t="s">
        <v>59</v>
      </c>
      <c r="E24" s="43" t="s">
        <v>60</v>
      </c>
      <c r="F24" s="43" t="s">
        <v>61</v>
      </c>
      <c r="G24" s="46">
        <v>0</v>
      </c>
      <c r="H24" s="47">
        <v>600</v>
      </c>
      <c r="I24" s="47">
        <f>G24+H24</f>
        <v>600</v>
      </c>
      <c r="J24" s="47">
        <v>0</v>
      </c>
      <c r="K24" s="47">
        <v>0</v>
      </c>
      <c r="L24" s="63">
        <f>J24+K24</f>
        <v>0</v>
      </c>
      <c r="M24" s="47">
        <v>0</v>
      </c>
      <c r="N24" s="62">
        <v>0</v>
      </c>
      <c r="O24" s="62">
        <f>N24+M24</f>
        <v>0</v>
      </c>
      <c r="P24" s="111">
        <f>L24-O24</f>
        <v>0</v>
      </c>
      <c r="Q24" s="76"/>
    </row>
    <row r="25" spans="1:17" ht="0.75" customHeight="1" hidden="1">
      <c r="A25" s="88"/>
      <c r="B25" s="40"/>
      <c r="C25" s="37"/>
      <c r="D25" s="41"/>
      <c r="E25" s="37"/>
      <c r="F25" s="37"/>
      <c r="G25" s="46"/>
      <c r="H25" s="47"/>
      <c r="I25" s="47"/>
      <c r="J25" s="47"/>
      <c r="K25" s="47"/>
      <c r="L25" s="63"/>
      <c r="M25" s="47"/>
      <c r="N25" s="62"/>
      <c r="O25" s="62"/>
      <c r="P25" s="111"/>
      <c r="Q25" s="108"/>
    </row>
    <row r="26" spans="1:17" ht="13.5" hidden="1" thickBot="1">
      <c r="A26" s="88"/>
      <c r="B26" s="40"/>
      <c r="C26" s="37"/>
      <c r="D26" s="41"/>
      <c r="E26" s="37"/>
      <c r="F26" s="37"/>
      <c r="G26" s="78"/>
      <c r="H26" s="48"/>
      <c r="I26" s="48"/>
      <c r="J26" s="48"/>
      <c r="K26" s="48"/>
      <c r="L26" s="79"/>
      <c r="M26" s="48"/>
      <c r="N26" s="50"/>
      <c r="O26" s="50"/>
      <c r="P26" s="113"/>
      <c r="Q26" s="108"/>
    </row>
    <row r="27" spans="1:17" ht="16.5" thickBot="1">
      <c r="A27" s="94"/>
      <c r="B27" s="167" t="s">
        <v>27</v>
      </c>
      <c r="C27" s="167"/>
      <c r="D27" s="167"/>
      <c r="E27" s="167"/>
      <c r="F27" s="163"/>
      <c r="G27" s="80">
        <v>0</v>
      </c>
      <c r="H27" s="31">
        <f>H23+H24+H25+H26</f>
        <v>900</v>
      </c>
      <c r="I27" s="32">
        <f>H27</f>
        <v>900</v>
      </c>
      <c r="J27" s="31">
        <f>J23+J24+J25+J26</f>
        <v>0</v>
      </c>
      <c r="K27" s="31">
        <f>K23+K24+K25+K26</f>
        <v>0</v>
      </c>
      <c r="L27" s="31">
        <f>L23+L24+L25+L26</f>
        <v>0</v>
      </c>
      <c r="M27" s="31">
        <f>M23+M24+M25+M26</f>
        <v>0</v>
      </c>
      <c r="N27" s="31">
        <f>N23+N24+N25+N26</f>
        <v>0</v>
      </c>
      <c r="O27" s="31">
        <f>O23+O24+O25</f>
        <v>0</v>
      </c>
      <c r="P27" s="81">
        <f>P23+P24+P25+P26</f>
        <v>0</v>
      </c>
      <c r="Q27" s="76"/>
    </row>
    <row r="28" spans="1:17" s="2" customFormat="1" ht="15.75" customHeight="1">
      <c r="A28" s="11" t="s">
        <v>37</v>
      </c>
      <c r="B28" s="170" t="s">
        <v>14</v>
      </c>
      <c r="C28" s="171"/>
      <c r="D28" s="171"/>
      <c r="E28" s="171"/>
      <c r="F28" s="172"/>
      <c r="G28" s="12"/>
      <c r="H28" s="13"/>
      <c r="I28" s="20"/>
      <c r="J28" s="20"/>
      <c r="K28" s="20"/>
      <c r="L28" s="20"/>
      <c r="M28" s="82"/>
      <c r="N28" s="82"/>
      <c r="O28" s="82"/>
      <c r="P28" s="114"/>
      <c r="Q28" s="109"/>
    </row>
    <row r="29" spans="1:17" s="2" customFormat="1" ht="62.25" customHeight="1">
      <c r="A29" s="45" t="s">
        <v>38</v>
      </c>
      <c r="B29" s="83" t="s">
        <v>62</v>
      </c>
      <c r="C29" s="84" t="s">
        <v>15</v>
      </c>
      <c r="D29" s="85" t="s">
        <v>44</v>
      </c>
      <c r="E29" s="84" t="s">
        <v>32</v>
      </c>
      <c r="F29" s="84" t="s">
        <v>12</v>
      </c>
      <c r="G29" s="86">
        <v>0</v>
      </c>
      <c r="H29" s="87">
        <v>300</v>
      </c>
      <c r="I29" s="49">
        <f>G29+H29</f>
        <v>300</v>
      </c>
      <c r="J29" s="48">
        <v>0</v>
      </c>
      <c r="K29" s="48">
        <v>0</v>
      </c>
      <c r="L29" s="49">
        <f>J29+K29</f>
        <v>0</v>
      </c>
      <c r="M29" s="48">
        <v>0</v>
      </c>
      <c r="N29" s="48">
        <v>0</v>
      </c>
      <c r="O29" s="50">
        <f>N29+M29</f>
        <v>0</v>
      </c>
      <c r="P29" s="113">
        <f>L29-O29</f>
        <v>0</v>
      </c>
      <c r="Q29" s="109"/>
    </row>
    <row r="30" spans="1:17" s="2" customFormat="1" ht="14.25" customHeight="1">
      <c r="A30" s="115"/>
      <c r="B30" s="146" t="s">
        <v>63</v>
      </c>
      <c r="C30" s="147"/>
      <c r="D30" s="147"/>
      <c r="E30" s="147"/>
      <c r="F30" s="37"/>
      <c r="G30" s="46"/>
      <c r="H30" s="47"/>
      <c r="I30" s="47"/>
      <c r="J30" s="47"/>
      <c r="K30" s="47"/>
      <c r="L30" s="47"/>
      <c r="M30" s="48"/>
      <c r="N30" s="48"/>
      <c r="O30" s="50"/>
      <c r="P30" s="113"/>
      <c r="Q30" s="109"/>
    </row>
    <row r="31" spans="1:17" s="2" customFormat="1" ht="25.5" customHeight="1" thickBot="1">
      <c r="A31" s="52" t="s">
        <v>64</v>
      </c>
      <c r="B31" s="53" t="s">
        <v>65</v>
      </c>
      <c r="C31" s="54" t="s">
        <v>8</v>
      </c>
      <c r="D31" s="55" t="s">
        <v>66</v>
      </c>
      <c r="E31" s="54" t="s">
        <v>67</v>
      </c>
      <c r="F31" s="54" t="s">
        <v>12</v>
      </c>
      <c r="G31" s="86">
        <v>0</v>
      </c>
      <c r="H31" s="87">
        <v>421.7</v>
      </c>
      <c r="I31" s="49">
        <f>G31+H31</f>
        <v>421.7</v>
      </c>
      <c r="J31" s="48">
        <v>0</v>
      </c>
      <c r="K31" s="48">
        <v>0</v>
      </c>
      <c r="L31" s="49">
        <f>J31+K31</f>
        <v>0</v>
      </c>
      <c r="M31" s="48">
        <v>0</v>
      </c>
      <c r="N31" s="48">
        <v>0</v>
      </c>
      <c r="O31" s="50">
        <f>N31+M31</f>
        <v>0</v>
      </c>
      <c r="P31" s="113">
        <f>L31-O31</f>
        <v>0</v>
      </c>
      <c r="Q31" s="109"/>
    </row>
    <row r="32" spans="1:17" s="2" customFormat="1" ht="15.75" customHeight="1" thickBot="1">
      <c r="A32" s="95"/>
      <c r="B32" s="173" t="s">
        <v>57</v>
      </c>
      <c r="C32" s="174"/>
      <c r="D32" s="174"/>
      <c r="E32" s="174"/>
      <c r="F32" s="175"/>
      <c r="G32" s="96">
        <f>G31</f>
        <v>0</v>
      </c>
      <c r="H32" s="31">
        <f>H31+H29</f>
        <v>721.7</v>
      </c>
      <c r="I32" s="32">
        <f>H32</f>
        <v>721.7</v>
      </c>
      <c r="J32" s="96">
        <f>J31</f>
        <v>0</v>
      </c>
      <c r="K32" s="32">
        <f>J32</f>
        <v>0</v>
      </c>
      <c r="L32" s="96">
        <f>L31</f>
        <v>0</v>
      </c>
      <c r="M32" s="31">
        <f>M31</f>
        <v>0</v>
      </c>
      <c r="N32" s="31">
        <f>N31</f>
        <v>0</v>
      </c>
      <c r="O32" s="31">
        <f>O31</f>
        <v>0</v>
      </c>
      <c r="P32" s="81">
        <f>P31</f>
        <v>0</v>
      </c>
      <c r="Q32" s="109"/>
    </row>
    <row r="33" spans="1:17" s="2" customFormat="1" ht="15.75" customHeight="1" thickBot="1">
      <c r="A33" s="97"/>
      <c r="B33" s="176" t="s">
        <v>13</v>
      </c>
      <c r="C33" s="177"/>
      <c r="D33" s="177"/>
      <c r="E33" s="177"/>
      <c r="F33" s="178"/>
      <c r="G33" s="98">
        <f>G27+G32</f>
        <v>0</v>
      </c>
      <c r="H33" s="98">
        <f>H27+H32</f>
        <v>1621.7</v>
      </c>
      <c r="I33" s="99">
        <f>H33+G33</f>
        <v>1621.7</v>
      </c>
      <c r="J33" s="98">
        <f>J27+J32</f>
        <v>0</v>
      </c>
      <c r="K33" s="98">
        <f>K27+K32</f>
        <v>0</v>
      </c>
      <c r="L33" s="98">
        <f>L27+L32</f>
        <v>0</v>
      </c>
      <c r="M33" s="98">
        <f>M27+M32</f>
        <v>0</v>
      </c>
      <c r="N33" s="98">
        <f>N27+N32</f>
        <v>0</v>
      </c>
      <c r="O33" s="105">
        <f>O27+O2</f>
        <v>0</v>
      </c>
      <c r="P33" s="21">
        <f>L33-O33</f>
        <v>0</v>
      </c>
      <c r="Q33" s="108"/>
    </row>
    <row r="34" spans="1:17" s="2" customFormat="1" ht="15.75" customHeight="1">
      <c r="A34" s="100" t="s">
        <v>45</v>
      </c>
      <c r="B34" s="124" t="s">
        <v>68</v>
      </c>
      <c r="C34" s="125"/>
      <c r="D34" s="125"/>
      <c r="E34" s="125"/>
      <c r="F34" s="125"/>
      <c r="G34" s="126"/>
      <c r="H34" s="101"/>
      <c r="I34" s="102"/>
      <c r="J34" s="103"/>
      <c r="K34" s="103"/>
      <c r="L34" s="103"/>
      <c r="M34" s="103"/>
      <c r="N34" s="51"/>
      <c r="O34" s="51"/>
      <c r="P34" s="116"/>
      <c r="Q34" s="109"/>
    </row>
    <row r="35" spans="1:17" s="2" customFormat="1" ht="22.5" customHeight="1">
      <c r="A35" s="88" t="s">
        <v>46</v>
      </c>
      <c r="B35" s="122" t="s">
        <v>75</v>
      </c>
      <c r="C35" s="56" t="s">
        <v>69</v>
      </c>
      <c r="D35" s="56" t="s">
        <v>70</v>
      </c>
      <c r="E35" s="56" t="s">
        <v>67</v>
      </c>
      <c r="F35" s="56" t="s">
        <v>12</v>
      </c>
      <c r="G35" s="104">
        <v>6326.3</v>
      </c>
      <c r="H35" s="104">
        <v>0</v>
      </c>
      <c r="I35" s="104">
        <f>G35+H35</f>
        <v>6326.3</v>
      </c>
      <c r="J35" s="104">
        <v>6326.3</v>
      </c>
      <c r="K35" s="104">
        <v>0</v>
      </c>
      <c r="L35" s="104">
        <f>J35+K35</f>
        <v>6326.3</v>
      </c>
      <c r="M35" s="104">
        <v>0</v>
      </c>
      <c r="N35" s="104">
        <v>0</v>
      </c>
      <c r="O35" s="104">
        <f>M35+N35</f>
        <v>0</v>
      </c>
      <c r="P35" s="117">
        <f>L35-O35</f>
        <v>6326.3</v>
      </c>
      <c r="Q35" s="179" t="s">
        <v>76</v>
      </c>
    </row>
    <row r="36" spans="1:17" s="2" customFormat="1" ht="18.75" customHeight="1" thickBot="1">
      <c r="A36" s="88"/>
      <c r="B36" s="123"/>
      <c r="C36" s="57" t="s">
        <v>69</v>
      </c>
      <c r="D36" s="57" t="s">
        <v>71</v>
      </c>
      <c r="E36" s="57" t="s">
        <v>67</v>
      </c>
      <c r="F36" s="57" t="s">
        <v>12</v>
      </c>
      <c r="G36" s="106">
        <v>0</v>
      </c>
      <c r="H36" s="106">
        <v>6326.3</v>
      </c>
      <c r="I36" s="106">
        <f>G36+H36</f>
        <v>6326.3</v>
      </c>
      <c r="J36" s="106">
        <v>0</v>
      </c>
      <c r="K36" s="106">
        <v>6326.3</v>
      </c>
      <c r="L36" s="106">
        <f>J36+K36</f>
        <v>6326.3</v>
      </c>
      <c r="M36" s="106">
        <v>0</v>
      </c>
      <c r="N36" s="106">
        <v>0</v>
      </c>
      <c r="O36" s="106">
        <f>M36+N36</f>
        <v>0</v>
      </c>
      <c r="P36" s="118">
        <f>L36-O36</f>
        <v>6326.3</v>
      </c>
      <c r="Q36" s="180"/>
    </row>
    <row r="37" spans="1:17" s="2" customFormat="1" ht="16.5" customHeight="1" thickBot="1">
      <c r="A37" s="97"/>
      <c r="B37" s="163" t="s">
        <v>47</v>
      </c>
      <c r="C37" s="164"/>
      <c r="D37" s="164"/>
      <c r="E37" s="164"/>
      <c r="F37" s="164"/>
      <c r="G37" s="33">
        <f>G35</f>
        <v>6326.3</v>
      </c>
      <c r="H37" s="31">
        <f>H35+H36</f>
        <v>6326.3</v>
      </c>
      <c r="I37" s="32">
        <f>G37+H37</f>
        <v>12652.6</v>
      </c>
      <c r="J37" s="30">
        <f>J35</f>
        <v>6326.3</v>
      </c>
      <c r="K37" s="32">
        <f>K35+K36</f>
        <v>6326.3</v>
      </c>
      <c r="L37" s="32">
        <f>J37+K37</f>
        <v>12652.6</v>
      </c>
      <c r="M37" s="30">
        <f>M35</f>
        <v>0</v>
      </c>
      <c r="N37" s="30">
        <f>N35</f>
        <v>0</v>
      </c>
      <c r="O37" s="30">
        <f>O35</f>
        <v>0</v>
      </c>
      <c r="P37" s="81">
        <f>L37-O37</f>
        <v>12652.6</v>
      </c>
      <c r="Q37" s="109"/>
    </row>
    <row r="38" spans="1:17" s="2" customFormat="1" ht="15" customHeight="1" thickBot="1">
      <c r="A38" s="28"/>
      <c r="B38" s="29" t="s">
        <v>21</v>
      </c>
      <c r="C38" s="29"/>
      <c r="D38" s="29"/>
      <c r="E38" s="29"/>
      <c r="F38" s="29"/>
      <c r="G38" s="21">
        <f>G33+G37</f>
        <v>6326.3</v>
      </c>
      <c r="H38" s="119">
        <f>H33+H37</f>
        <v>7948</v>
      </c>
      <c r="I38" s="32">
        <f>G38+H38</f>
        <v>14274.3</v>
      </c>
      <c r="J38" s="30">
        <f>J33+J37</f>
        <v>6326.3</v>
      </c>
      <c r="K38" s="31">
        <f>K33+K37</f>
        <v>6326.3</v>
      </c>
      <c r="L38" s="31">
        <f>K38+J38</f>
        <v>12652.6</v>
      </c>
      <c r="M38" s="30">
        <f>M33+M37</f>
        <v>0</v>
      </c>
      <c r="N38" s="31">
        <f>N33+N37</f>
        <v>0</v>
      </c>
      <c r="O38" s="32">
        <f>M38+N38</f>
        <v>0</v>
      </c>
      <c r="P38" s="21">
        <f>L38-O38</f>
        <v>12652.6</v>
      </c>
      <c r="Q38" s="109"/>
    </row>
    <row r="39" spans="1:17" s="3" customFormat="1" ht="15.75" customHeight="1" thickBot="1">
      <c r="A39" s="23"/>
      <c r="B39" s="165" t="s">
        <v>16</v>
      </c>
      <c r="C39" s="166"/>
      <c r="D39" s="166"/>
      <c r="E39" s="166"/>
      <c r="F39" s="166"/>
      <c r="G39" s="120">
        <f>G38+G19</f>
        <v>6326.3</v>
      </c>
      <c r="H39" s="25">
        <f>H38+H19</f>
        <v>8302.6</v>
      </c>
      <c r="I39" s="26">
        <f>G39+H39</f>
        <v>14628.900000000001</v>
      </c>
      <c r="J39" s="27">
        <f>J38+J19</f>
        <v>6326.3</v>
      </c>
      <c r="K39" s="25">
        <f>K38+K19</f>
        <v>6326.3</v>
      </c>
      <c r="L39" s="27">
        <f>K39+J39</f>
        <v>12652.6</v>
      </c>
      <c r="M39" s="24">
        <f>M38+M19</f>
        <v>0</v>
      </c>
      <c r="N39" s="25">
        <f>N38+N19</f>
        <v>0</v>
      </c>
      <c r="O39" s="26">
        <f>M39+N39</f>
        <v>0</v>
      </c>
      <c r="P39" s="21">
        <f>L39-O39</f>
        <v>12652.6</v>
      </c>
      <c r="Q39" s="110"/>
    </row>
    <row r="40" ht="15.75" customHeight="1"/>
    <row r="41" spans="1:17" ht="15" customHeight="1">
      <c r="A41" s="182" t="s">
        <v>78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ht="5.25" customHeight="1"/>
    <row r="43" ht="12.75">
      <c r="B43" s="5" t="s">
        <v>73</v>
      </c>
    </row>
  </sheetData>
  <sheetProtection/>
  <mergeCells count="32">
    <mergeCell ref="Q35:Q36"/>
    <mergeCell ref="A1:Q5"/>
    <mergeCell ref="A41:Q41"/>
    <mergeCell ref="B22:P22"/>
    <mergeCell ref="B37:F37"/>
    <mergeCell ref="B39:F39"/>
    <mergeCell ref="B27:F27"/>
    <mergeCell ref="A7:A8"/>
    <mergeCell ref="B7:B8"/>
    <mergeCell ref="B28:F28"/>
    <mergeCell ref="B32:F32"/>
    <mergeCell ref="B33:F33"/>
    <mergeCell ref="Q7:Q8"/>
    <mergeCell ref="M7:N7"/>
    <mergeCell ref="B19:F19"/>
    <mergeCell ref="O7:O8"/>
    <mergeCell ref="P7:P8"/>
    <mergeCell ref="C7:C8"/>
    <mergeCell ref="D7:D8"/>
    <mergeCell ref="E7:E8"/>
    <mergeCell ref="F7:F8"/>
    <mergeCell ref="G7:H7"/>
    <mergeCell ref="I7:I8"/>
    <mergeCell ref="B35:B36"/>
    <mergeCell ref="B34:G34"/>
    <mergeCell ref="J7:K7"/>
    <mergeCell ref="L7:L8"/>
    <mergeCell ref="B9:P9"/>
    <mergeCell ref="B10:P10"/>
    <mergeCell ref="B20:P20"/>
    <mergeCell ref="B21:P21"/>
    <mergeCell ref="B30:E3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2017-04-03T11:09:46Z</cp:lastPrinted>
  <dcterms:created xsi:type="dcterms:W3CDTF">2008-08-28T13:16:53Z</dcterms:created>
  <dcterms:modified xsi:type="dcterms:W3CDTF">2017-04-03T11:12:40Z</dcterms:modified>
  <cp:category/>
  <cp:version/>
  <cp:contentType/>
  <cp:contentStatus/>
</cp:coreProperties>
</file>